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440" windowHeight="1176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<sst xmlns="http://schemas.openxmlformats.org/spreadsheetml/2006/main" count="38" uniqueCount="37">
  <si>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Выборы депутатов Совета народных депутатов Кемеровского муниципального округа второго созыва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</si>
  <si>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</si>
  <si>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</si>
  <si>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</si>
  <si>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</si>
  <si>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</si>
  <si>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</si>
  <si>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</si>
  <si>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</si>
  <si>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</si>
  <si>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</si>
  <si>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</si>
  <si>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</si>
  <si>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</si>
  <si>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</si>
  <si>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</si>
  <si>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</si>
  <si>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</si>
  <si>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</si>
  <si>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</si>
  <si>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</si>
  <si>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</si>
  <si>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</si>
  <si>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</si>
  <si>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</si>
  <si>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</si>
  <si>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</si>
  <si>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</si>
  <si>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</si>
  <si>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</si>
  <si>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</si>
  <si>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</si>
  <si>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</si>
  <si>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Кемеровская область - Кузбасс</t>
  </si>
  <si>
    <t>По состоянию на 08.07.2024</t>
  </si>
  <si>
    <t>Первый финансовый отчет о поступлении и расходовании средств избирательного фонда кандидата
Насибяна Геворка Размиковича
 </t>
  </si>
  <si>
    <t>Одномандатный избирательный округ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</si>
</sst>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5" sqref="A5:E5"/>
    </sheetView>
  </sheetViews>
  <sheetFormatPr defaultRowHeight="15" x14ac:dyDescent="0.25"/>
  <cols>
    <col min="1" max="1" width="10.7109375" customWidth="1"/>
    <col min="2" max="2" width="52.7109375" customWidth="1"/>
    <col min="3" max="4" width="22.140625" customWidth="1"/>
    <col min="5" max="5" width="27.140625" customWidth="1"/>
  </cols>
  <sheetData>
    <row r="1" spans="1:5" ht="15" customHeight="1" x14ac:dyDescent="0.25">
      <c r="E1" s="1"/>
    </row>
    <row r="2" spans="1:5" ht="31.5" customHeight="1" x14ac:dyDescent="0.25">
      <c r="A2" s="8" t="s">
        <v>35</v>
      </c>
      <c r="B2" s="8"/>
      <c r="C2" s="8"/>
      <c r="D2" s="8"/>
      <c r="E2" s="8"/>
    </row>
    <row r="3" spans="1:5" ht="15.75" x14ac:dyDescent="0.25">
      <c r="A3" s="9" t="s">
        <v>0</v>
      </c>
      <c r="B3" s="9"/>
      <c r="C3" s="9"/>
      <c r="D3" s="9"/>
      <c r="E3" s="9"/>
    </row>
    <row r="4" spans="1:5" ht="15.75" x14ac:dyDescent="0.25">
      <c r="A4" s="9" t="s">
        <v>33</v>
      </c>
      <c r="B4" s="9"/>
      <c r="C4" s="9"/>
      <c r="D4" s="9"/>
      <c r="E4" s="9"/>
    </row>
    <row r="5" spans="1:5" ht="15.75" x14ac:dyDescent="0.25">
      <c r="A5" s="9" t="s">
        <v>36</v>
      </c>
      <c r="B5" s="9"/>
      <c r="C5" s="9"/>
      <c r="D5" s="9"/>
      <c r="E5" s="9"/>
    </row>
    <row r="6" spans="1:5" x14ac:dyDescent="0.25">
      <c r="E6" s="2" t="s">
        <v>34</v>
      </c>
    </row>
    <row r="7" spans="1:5" x14ac:dyDescent="0.25">
      <c r="E7" s="2" t="s">
        <v>1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11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10" t="s">
        <v>2</v>
      </c>
      <c r="B10" s="11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21" customHeight="1" x14ac:dyDescent="0.25">
      <c r="A11" s="4" t="s">
        <v>2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 t="shared" ref="D11:D41" si="4">"0"</f>
        <v>0</v>
      </c>
      <c r="E11" s="5" t="str">
        <f>""</f>
        <v/>
      </c>
    </row>
    <row r="12" spans="1:5" ht="34.5" customHeight="1" x14ac:dyDescent="0.25">
      <c r="A12" s="4" t="s">
        <v>3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 t="shared" si="4"/>
        <v>0</v>
      </c>
      <c r="E12" s="5" t="str">
        <f>""</f>
        <v/>
      </c>
    </row>
    <row r="13" spans="1:5" ht="34.5" customHeight="1" x14ac:dyDescent="0.25">
      <c r="A13" s="4" t="s">
        <v>4</v>
      </c>
      <c r="B13" s="5" t="str">
        <f>"1.1.1.Собственные средства кандидата/избирательного объединения"</f>
        <v>1.1.1.Собственные средства кандидата/избирательного объединения</v>
      </c>
      <c r="C13" s="6" t="str">
        <f>"30"</f>
        <v>30</v>
      </c>
      <c r="D13" s="7" t="str">
        <f t="shared" si="4"/>
        <v>0</v>
      </c>
      <c r="E13" s="5" t="str">
        <f>""</f>
        <v/>
      </c>
    </row>
    <row r="14" spans="1:5" ht="25.5" customHeight="1" x14ac:dyDescent="0.25">
      <c r="A14" s="4" t="s">
        <v>5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 t="shared" si="4"/>
        <v>0</v>
      </c>
      <c r="E14" s="5" t="str">
        <f>""</f>
        <v/>
      </c>
    </row>
    <row r="15" spans="1:5" ht="22.5" customHeight="1" x14ac:dyDescent="0.25">
      <c r="A15" s="4" t="s">
        <v>6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 t="shared" si="4"/>
        <v>0</v>
      </c>
      <c r="E15" s="5" t="str">
        <f>""</f>
        <v/>
      </c>
    </row>
    <row r="16" spans="1:5" ht="36.75" customHeight="1" x14ac:dyDescent="0.25">
      <c r="A16" s="4" t="s">
        <v>7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 t="shared" si="4"/>
        <v>0</v>
      </c>
      <c r="E16" s="5" t="str">
        <f>""</f>
        <v/>
      </c>
    </row>
    <row r="17" spans="1:5" ht="48.75" customHeight="1" x14ac:dyDescent="0.25">
      <c r="A17" s="4" t="s">
        <v>8</v>
      </c>
      <c r="B17" s="5" t="str">
        <f>"1.2. Поступило в избирателньый фонд денежных средств, подпадающих под действие п 5 ст. 50, п 5, 6 ст. 76 и п. 3, 4 ст. 86 Закона Кемеровской области от 30.05.2011 № 54-ОЗ"</f>
        <v>1.2. Поступило в избирателньый фонд денежных средств, подпадающих под действие п 5 ст. 50, п 5, 6 ст. 76 и п. 3, 4 ст. 86 Закона Кемеровской области от 30.05.2011 № 54-ОЗ</v>
      </c>
      <c r="C17" s="6" t="str">
        <f>"70"</f>
        <v>70</v>
      </c>
      <c r="D17" s="7" t="str">
        <f t="shared" si="4"/>
        <v>0</v>
      </c>
      <c r="E17" s="5" t="str">
        <f>""</f>
        <v/>
      </c>
    </row>
    <row r="18" spans="1:5" ht="30.75" customHeight="1" x14ac:dyDescent="0.25">
      <c r="A18" s="4" t="s">
        <v>9</v>
      </c>
      <c r="B18" s="5" t="str">
        <f>"1.2.1. Собственные средства кандидата/избирательного объединения"</f>
        <v>1.2.1. Собственные средства кандидата/избирательного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1" customHeight="1" x14ac:dyDescent="0.25">
      <c r="A19" s="4" t="s">
        <v>10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1.75" customHeight="1" x14ac:dyDescent="0.25">
      <c r="A20" s="4" t="s">
        <v>11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35.25" customHeight="1" x14ac:dyDescent="0.25">
      <c r="A21" s="4" t="s">
        <v>12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25.5" customHeight="1" x14ac:dyDescent="0.25">
      <c r="A22" s="4" t="s">
        <v>13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1" customHeight="1" x14ac:dyDescent="0.25">
      <c r="A23" s="4" t="s">
        <v>14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32.25" customHeight="1" x14ac:dyDescent="0.25">
      <c r="A24" s="4" t="s">
        <v>15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45.75" customHeight="1" x14ac:dyDescent="0.25">
      <c r="A25" s="4" t="s">
        <v>16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50.25" customHeight="1" x14ac:dyDescent="0.25">
      <c r="A26" s="4" t="s">
        <v>17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37.5" customHeight="1" x14ac:dyDescent="0.25">
      <c r="A27" s="4" t="s">
        <v>18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33" customHeight="1" x14ac:dyDescent="0.25">
      <c r="A28" s="4" t="s">
        <v>19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x14ac:dyDescent="0.25">
      <c r="A29" s="4" t="s">
        <v>20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 t="shared" si="4"/>
        <v>0</v>
      </c>
      <c r="E29" s="5" t="str">
        <f>""</f>
        <v/>
      </c>
    </row>
    <row r="30" spans="1:5" ht="21.75" customHeight="1" x14ac:dyDescent="0.25">
      <c r="A30" s="4" t="s">
        <v>21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 t="shared" si="4"/>
        <v>0</v>
      </c>
      <c r="E30" s="5" t="str">
        <f>""</f>
        <v/>
      </c>
    </row>
    <row r="31" spans="1:5" ht="30.75" customHeight="1" x14ac:dyDescent="0.25">
      <c r="A31" s="4" t="s">
        <v>22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23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 t="shared" si="4"/>
        <v>0</v>
      </c>
      <c r="E32" s="5" t="str">
        <f>""</f>
        <v/>
      </c>
    </row>
    <row r="33" spans="1:5" ht="30" customHeight="1" x14ac:dyDescent="0.25">
      <c r="A33" s="4" t="s">
        <v>24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 t="shared" si="4"/>
        <v>0</v>
      </c>
      <c r="E33" s="5" t="str">
        <f>""</f>
        <v/>
      </c>
    </row>
    <row r="34" spans="1:5" ht="22.5" customHeight="1" x14ac:dyDescent="0.25">
      <c r="A34" s="4" t="s">
        <v>25</v>
      </c>
      <c r="B34" s="5" t="str">
        <f>"3.4 На предвыборную агитацию через сетевые издания"</f>
        <v>3.4 На предвыборную агитацию через сетевые издания</v>
      </c>
      <c r="C34" s="6" t="str">
        <f>"240"</f>
        <v>240</v>
      </c>
      <c r="D34" s="7" t="str">
        <f t="shared" si="4"/>
        <v>0</v>
      </c>
      <c r="E34" s="5" t="str">
        <f>""</f>
        <v/>
      </c>
    </row>
    <row r="35" spans="1:5" ht="34.5" customHeight="1" x14ac:dyDescent="0.25">
      <c r="A35" s="4" t="s">
        <v>26</v>
      </c>
      <c r="B35" s="5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6" t="str">
        <f>"250"</f>
        <v>250</v>
      </c>
      <c r="D35" s="7" t="str">
        <f t="shared" si="4"/>
        <v>0</v>
      </c>
      <c r="E35" s="5" t="str">
        <f>""</f>
        <v/>
      </c>
    </row>
    <row r="36" spans="1:5" ht="24" customHeight="1" x14ac:dyDescent="0.25">
      <c r="A36" s="4" t="s">
        <v>27</v>
      </c>
      <c r="B36" s="5" t="str">
        <f>"3.6. На проведение публичных массовых мероприятий"</f>
        <v>3.6. На проведение публичных массовых мероприятий</v>
      </c>
      <c r="C36" s="6" t="str">
        <f>"260"</f>
        <v>260</v>
      </c>
      <c r="D36" s="7" t="str">
        <f t="shared" si="4"/>
        <v>0</v>
      </c>
      <c r="E36" s="5" t="str">
        <f>""</f>
        <v/>
      </c>
    </row>
    <row r="37" spans="1:5" ht="34.5" customHeight="1" x14ac:dyDescent="0.25">
      <c r="A37" s="4" t="s">
        <v>28</v>
      </c>
      <c r="B37" s="5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6" t="str">
        <f>"270"</f>
        <v>270</v>
      </c>
      <c r="D37" s="7" t="str">
        <f t="shared" si="4"/>
        <v>0</v>
      </c>
      <c r="E37" s="5" t="str">
        <f>""</f>
        <v/>
      </c>
    </row>
    <row r="38" spans="1:5" ht="36" customHeight="1" x14ac:dyDescent="0.25">
      <c r="A38" s="4" t="s">
        <v>29</v>
      </c>
      <c r="B38" s="5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6" t="str">
        <f>"280"</f>
        <v>280</v>
      </c>
      <c r="D38" s="7" t="str">
        <f t="shared" si="4"/>
        <v>0</v>
      </c>
      <c r="E38" s="5" t="str">
        <f>""</f>
        <v/>
      </c>
    </row>
    <row r="39" spans="1:5" ht="29.25" customHeight="1" x14ac:dyDescent="0.25">
      <c r="A39" s="4" t="s">
        <v>30</v>
      </c>
      <c r="B39" s="5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6" t="str">
        <f>"290"</f>
        <v>290</v>
      </c>
      <c r="D39" s="7" t="str">
        <f t="shared" si="4"/>
        <v>0</v>
      </c>
      <c r="E39" s="5" t="str">
        <f>""</f>
        <v/>
      </c>
    </row>
    <row r="40" spans="1:5" ht="47.25" customHeight="1" x14ac:dyDescent="0.25">
      <c r="A40" s="4" t="s">
        <v>31</v>
      </c>
      <c r="B40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6" t="str">
        <f>"300"</f>
        <v>300</v>
      </c>
      <c r="D40" s="7" t="str">
        <f t="shared" si="4"/>
        <v>0</v>
      </c>
      <c r="E40" s="5" t="str">
        <f>""</f>
        <v/>
      </c>
    </row>
    <row r="41" spans="1:5" ht="47.25" customHeight="1" x14ac:dyDescent="0.25">
      <c r="A41" s="4" t="s">
        <v>32</v>
      </c>
      <c r="B41" s="5" t="str">
        <f>"5. Остаток средств фонда на дату сдачи отчета (заверяется банковской справкой) (стр.300 = стр.10 - стр.120 - стр.190 - стр.300 and [100]&gt;=0)"</f>
        <v>5. Остаток средств фонда на дату сдачи отчета (заверяется банковской справкой) (стр.300 = стр.10 - стр.120 - стр.190 - стр.300 and [100]&gt;=0)</v>
      </c>
      <c r="C41" s="6" t="str">
        <f>"310"</f>
        <v>310</v>
      </c>
      <c r="D41" s="7" t="str">
        <f t="shared" si="4"/>
        <v>0</v>
      </c>
      <c r="E41" s="5" t="str">
        <f>""</f>
        <v/>
      </c>
    </row>
  </sheetData>
  <mergeCells count="9">
    <mergeCell ref="A2:E2"/>
    <mergeCell ref="A3:E3"/>
    <mergeCell ref="A4:E4"/>
    <mergeCell ref="A5:E5"/>
    <mergeCell ref="A10:B10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Алексеева</cp:lastModifiedBy>
  <cp:lastPrinted>2024-07-08T10:09:03Z</cp:lastPrinted>
  <dcterms:created xsi:type="dcterms:W3CDTF">2024-07-08T09:35:58Z</dcterms:created>
  <dcterms:modified xsi:type="dcterms:W3CDTF">2024-07-09T09:10:28Z</dcterms:modified>
</cp:coreProperties>
</file>